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9320" windowHeight="12120"/>
  </bookViews>
  <sheets>
    <sheet name="인덕터계산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3" i="1"/>
  <c r="F20"/>
  <c r="F14"/>
  <c r="K2" s="1"/>
  <c r="F13"/>
  <c r="J2" s="1"/>
  <c r="F19"/>
  <c r="F12"/>
  <c r="F15" s="1"/>
  <c r="F22" s="1"/>
  <c r="F24" l="1"/>
  <c r="F21"/>
  <c r="F25"/>
  <c r="F18"/>
  <c r="F16"/>
</calcChain>
</file>

<file path=xl/sharedStrings.xml><?xml version="1.0" encoding="utf-8"?>
<sst xmlns="http://schemas.openxmlformats.org/spreadsheetml/2006/main" count="66" uniqueCount="54">
  <si>
    <t>Item</t>
    <phoneticPr fontId="1" type="noConversion"/>
  </si>
  <si>
    <t>Value</t>
    <phoneticPr fontId="1" type="noConversion"/>
  </si>
  <si>
    <t>Units</t>
    <phoneticPr fontId="1" type="noConversion"/>
  </si>
  <si>
    <t>Maximun Input Voltage</t>
    <phoneticPr fontId="1" type="noConversion"/>
  </si>
  <si>
    <t>LED Current</t>
    <phoneticPr fontId="1" type="noConversion"/>
  </si>
  <si>
    <t>LED Forward Voltage</t>
    <phoneticPr fontId="1" type="noConversion"/>
  </si>
  <si>
    <t>Number of LED</t>
    <phoneticPr fontId="1" type="noConversion"/>
  </si>
  <si>
    <t>Switching Frequency</t>
    <phoneticPr fontId="1" type="noConversion"/>
  </si>
  <si>
    <t>Minimum Duty</t>
    <phoneticPr fontId="1" type="noConversion"/>
  </si>
  <si>
    <t>Output Voltage</t>
    <phoneticPr fontId="1" type="noConversion"/>
  </si>
  <si>
    <t>Inductance</t>
    <phoneticPr fontId="1" type="noConversion"/>
  </si>
  <si>
    <r>
      <t>I</t>
    </r>
    <r>
      <rPr>
        <b/>
        <vertAlign val="subscript"/>
        <sz val="10"/>
        <color theme="1"/>
        <rFont val="맑은 고딕"/>
        <family val="3"/>
        <charset val="129"/>
        <scheme val="minor"/>
      </rPr>
      <t>LED.rms</t>
    </r>
    <r>
      <rPr>
        <b/>
        <sz val="10"/>
        <color theme="1"/>
        <rFont val="맑은 고딕"/>
        <family val="2"/>
        <charset val="129"/>
        <scheme val="minor"/>
      </rPr>
      <t>=</t>
    </r>
    <phoneticPr fontId="1" type="noConversion"/>
  </si>
  <si>
    <r>
      <t>V</t>
    </r>
    <r>
      <rPr>
        <b/>
        <vertAlign val="subscript"/>
        <sz val="10"/>
        <color theme="1"/>
        <rFont val="맑은 고딕"/>
        <family val="3"/>
        <charset val="129"/>
        <scheme val="minor"/>
      </rPr>
      <t>f</t>
    </r>
    <r>
      <rPr>
        <b/>
        <sz val="10"/>
        <color theme="1"/>
        <rFont val="맑은 고딕"/>
        <family val="2"/>
        <charset val="129"/>
        <scheme val="minor"/>
      </rPr>
      <t>=</t>
    </r>
    <phoneticPr fontId="1" type="noConversion"/>
  </si>
  <si>
    <r>
      <t>N</t>
    </r>
    <r>
      <rPr>
        <b/>
        <vertAlign val="subscript"/>
        <sz val="10"/>
        <color theme="1"/>
        <rFont val="맑은 고딕"/>
        <family val="3"/>
        <charset val="129"/>
        <scheme val="minor"/>
      </rPr>
      <t>umber of LED</t>
    </r>
    <r>
      <rPr>
        <b/>
        <sz val="10"/>
        <color theme="1"/>
        <rFont val="맑은 고딕"/>
        <family val="2"/>
        <charset val="129"/>
        <scheme val="minor"/>
      </rPr>
      <t>=</t>
    </r>
    <phoneticPr fontId="1" type="noConversion"/>
  </si>
  <si>
    <r>
      <t>f</t>
    </r>
    <r>
      <rPr>
        <b/>
        <vertAlign val="subscript"/>
        <sz val="10"/>
        <color theme="1"/>
        <rFont val="맑은 고딕"/>
        <family val="3"/>
        <charset val="129"/>
        <scheme val="minor"/>
      </rPr>
      <t>sw</t>
    </r>
    <r>
      <rPr>
        <b/>
        <sz val="10"/>
        <color theme="1"/>
        <rFont val="맑은 고딕"/>
        <family val="2"/>
        <charset val="129"/>
        <scheme val="minor"/>
      </rPr>
      <t>=</t>
    </r>
    <phoneticPr fontId="1" type="noConversion"/>
  </si>
  <si>
    <r>
      <t>D</t>
    </r>
    <r>
      <rPr>
        <b/>
        <vertAlign val="subscript"/>
        <sz val="10"/>
        <color theme="1"/>
        <rFont val="맑은 고딕"/>
        <family val="3"/>
        <charset val="129"/>
        <scheme val="minor"/>
      </rPr>
      <t>min</t>
    </r>
    <r>
      <rPr>
        <b/>
        <sz val="10"/>
        <color theme="1"/>
        <rFont val="맑은 고딕"/>
        <family val="3"/>
        <charset val="129"/>
        <scheme val="minor"/>
      </rPr>
      <t>=</t>
    </r>
    <phoneticPr fontId="1" type="noConversion"/>
  </si>
  <si>
    <r>
      <t>V</t>
    </r>
    <r>
      <rPr>
        <b/>
        <vertAlign val="subscript"/>
        <sz val="10"/>
        <color theme="1"/>
        <rFont val="맑은 고딕"/>
        <family val="3"/>
        <charset val="129"/>
        <scheme val="minor"/>
      </rPr>
      <t>o</t>
    </r>
    <r>
      <rPr>
        <b/>
        <sz val="10"/>
        <color theme="1"/>
        <rFont val="맑은 고딕"/>
        <family val="3"/>
        <charset val="129"/>
        <scheme val="minor"/>
      </rPr>
      <t>=</t>
    </r>
    <phoneticPr fontId="1" type="noConversion"/>
  </si>
  <si>
    <r>
      <t>L</t>
    </r>
    <r>
      <rPr>
        <b/>
        <vertAlign val="subscript"/>
        <sz val="10"/>
        <color theme="1"/>
        <rFont val="맑은 고딕"/>
        <family val="3"/>
        <charset val="129"/>
        <scheme val="minor"/>
      </rPr>
      <t>m</t>
    </r>
    <r>
      <rPr>
        <b/>
        <sz val="10"/>
        <color theme="1"/>
        <rFont val="맑은 고딕"/>
        <family val="3"/>
        <charset val="129"/>
        <scheme val="minor"/>
      </rPr>
      <t>=</t>
    </r>
    <phoneticPr fontId="1" type="noConversion"/>
  </si>
  <si>
    <t>Current Sensing Resistor</t>
    <phoneticPr fontId="1" type="noConversion"/>
  </si>
  <si>
    <r>
      <t>R</t>
    </r>
    <r>
      <rPr>
        <b/>
        <vertAlign val="subscript"/>
        <sz val="10"/>
        <color theme="1"/>
        <rFont val="맑은 고딕"/>
        <family val="3"/>
        <charset val="129"/>
        <scheme val="minor"/>
      </rPr>
      <t>cs</t>
    </r>
    <r>
      <rPr>
        <b/>
        <sz val="10"/>
        <color theme="1"/>
        <rFont val="맑은 고딕"/>
        <family val="3"/>
        <charset val="129"/>
        <scheme val="minor"/>
      </rPr>
      <t>=</t>
    </r>
    <phoneticPr fontId="1" type="noConversion"/>
  </si>
  <si>
    <t xml:space="preserve">  [V]</t>
    <phoneticPr fontId="1" type="noConversion"/>
  </si>
  <si>
    <t xml:space="preserve">  [%]</t>
    <phoneticPr fontId="1" type="noConversion"/>
  </si>
  <si>
    <t xml:space="preserve">  [kHz]</t>
    <phoneticPr fontId="1" type="noConversion"/>
  </si>
  <si>
    <t xml:space="preserve">  [mA]</t>
    <phoneticPr fontId="1" type="noConversion"/>
  </si>
  <si>
    <t xml:space="preserve">  [EA]</t>
    <phoneticPr fontId="1" type="noConversion"/>
  </si>
  <si>
    <t xml:space="preserve">  [mH]</t>
    <phoneticPr fontId="1" type="noConversion"/>
  </si>
  <si>
    <r>
      <t xml:space="preserve">  [</t>
    </r>
    <r>
      <rPr>
        <b/>
        <i/>
        <sz val="10"/>
        <color theme="0"/>
        <rFont val="맑은 고딕"/>
        <family val="3"/>
        <charset val="129"/>
      </rPr>
      <t>Ω]</t>
    </r>
    <phoneticPr fontId="1" type="noConversion"/>
  </si>
  <si>
    <t>FL7760 SYSTEM Calculation</t>
    <phoneticPr fontId="1" type="noConversion"/>
  </si>
  <si>
    <t>Minimun Input Voltage</t>
    <phoneticPr fontId="1" type="noConversion"/>
  </si>
  <si>
    <r>
      <t>V</t>
    </r>
    <r>
      <rPr>
        <b/>
        <vertAlign val="subscript"/>
        <sz val="10"/>
        <color theme="1"/>
        <rFont val="맑은 고딕"/>
        <family val="3"/>
        <charset val="129"/>
        <scheme val="minor"/>
      </rPr>
      <t>in.min.dc</t>
    </r>
    <r>
      <rPr>
        <b/>
        <sz val="10"/>
        <color theme="1"/>
        <rFont val="맑은 고딕"/>
        <family val="2"/>
        <charset val="129"/>
        <scheme val="minor"/>
      </rPr>
      <t>=</t>
    </r>
    <phoneticPr fontId="1" type="noConversion"/>
  </si>
  <si>
    <r>
      <t>V</t>
    </r>
    <r>
      <rPr>
        <b/>
        <vertAlign val="subscript"/>
        <sz val="10"/>
        <color theme="1"/>
        <rFont val="맑은 고딕"/>
        <family val="3"/>
        <charset val="129"/>
        <scheme val="minor"/>
      </rPr>
      <t>in.max.dc</t>
    </r>
    <r>
      <rPr>
        <b/>
        <sz val="10"/>
        <color theme="1"/>
        <rFont val="맑은 고딕"/>
        <family val="2"/>
        <charset val="129"/>
        <scheme val="minor"/>
      </rPr>
      <t>=</t>
    </r>
    <phoneticPr fontId="1" type="noConversion"/>
  </si>
  <si>
    <t>Maximum Duty</t>
    <phoneticPr fontId="1" type="noConversion"/>
  </si>
  <si>
    <r>
      <t>D</t>
    </r>
    <r>
      <rPr>
        <b/>
        <vertAlign val="subscript"/>
        <sz val="10"/>
        <color theme="1"/>
        <rFont val="맑은 고딕"/>
        <family val="3"/>
        <charset val="129"/>
        <scheme val="minor"/>
      </rPr>
      <t>max</t>
    </r>
    <r>
      <rPr>
        <b/>
        <sz val="10"/>
        <color theme="1"/>
        <rFont val="맑은 고딕"/>
        <family val="3"/>
        <charset val="129"/>
        <scheme val="minor"/>
      </rPr>
      <t>=</t>
    </r>
    <phoneticPr fontId="1" type="noConversion"/>
  </si>
  <si>
    <t>Inductor</t>
    <phoneticPr fontId="1" type="noConversion"/>
  </si>
  <si>
    <t>Rsen</t>
    <phoneticPr fontId="1" type="noConversion"/>
  </si>
  <si>
    <t>Spec</t>
    <phoneticPr fontId="1" type="noConversion"/>
  </si>
  <si>
    <t xml:space="preserve">  [V]</t>
    <phoneticPr fontId="1" type="noConversion"/>
  </si>
  <si>
    <t xml:space="preserve">  [mA]</t>
    <phoneticPr fontId="1" type="noConversion"/>
  </si>
  <si>
    <t>Maximum Point Current</t>
    <phoneticPr fontId="1" type="noConversion"/>
  </si>
  <si>
    <t>Minimum Point Current</t>
    <phoneticPr fontId="1" type="noConversion"/>
  </si>
  <si>
    <t>MOSFE</t>
    <phoneticPr fontId="1" type="noConversion"/>
  </si>
  <si>
    <t>Voltage of Drain to Source</t>
    <phoneticPr fontId="1" type="noConversion"/>
  </si>
  <si>
    <r>
      <t xml:space="preserve">  [</t>
    </r>
    <r>
      <rPr>
        <b/>
        <i/>
        <sz val="10"/>
        <color theme="0"/>
        <rFont val="맑은 고딕"/>
        <family val="3"/>
        <charset val="129"/>
      </rPr>
      <t>mA]</t>
    </r>
    <phoneticPr fontId="1" type="noConversion"/>
  </si>
  <si>
    <r>
      <t>V</t>
    </r>
    <r>
      <rPr>
        <b/>
        <vertAlign val="subscript"/>
        <sz val="10"/>
        <color theme="1"/>
        <rFont val="맑은 고딕"/>
        <family val="3"/>
        <charset val="129"/>
        <scheme val="minor"/>
      </rPr>
      <t>ds.max</t>
    </r>
    <r>
      <rPr>
        <b/>
        <sz val="10"/>
        <color theme="1"/>
        <rFont val="맑은 고딕"/>
        <family val="3"/>
        <charset val="129"/>
        <scheme val="minor"/>
      </rPr>
      <t>=</t>
    </r>
    <phoneticPr fontId="1" type="noConversion"/>
  </si>
  <si>
    <r>
      <t>I</t>
    </r>
    <r>
      <rPr>
        <b/>
        <vertAlign val="subscript"/>
        <sz val="10"/>
        <color theme="1"/>
        <rFont val="맑은 고딕"/>
        <family val="3"/>
        <charset val="129"/>
        <scheme val="minor"/>
      </rPr>
      <t>ds.rms</t>
    </r>
    <r>
      <rPr>
        <b/>
        <sz val="10"/>
        <color theme="1"/>
        <rFont val="맑은 고딕"/>
        <family val="3"/>
        <charset val="129"/>
        <scheme val="minor"/>
      </rPr>
      <t>=</t>
    </r>
    <phoneticPr fontId="1" type="noConversion"/>
  </si>
  <si>
    <r>
      <t>I</t>
    </r>
    <r>
      <rPr>
        <b/>
        <vertAlign val="subscript"/>
        <sz val="10"/>
        <color theme="1"/>
        <rFont val="맑은 고딕"/>
        <family val="3"/>
        <charset val="129"/>
        <scheme val="minor"/>
      </rPr>
      <t>ds.peak</t>
    </r>
    <r>
      <rPr>
        <b/>
        <sz val="10"/>
        <color theme="1"/>
        <rFont val="맑은 고딕"/>
        <family val="3"/>
        <charset val="129"/>
        <scheme val="minor"/>
      </rPr>
      <t>=</t>
    </r>
    <phoneticPr fontId="1" type="noConversion"/>
  </si>
  <si>
    <r>
      <t>I</t>
    </r>
    <r>
      <rPr>
        <b/>
        <vertAlign val="subscript"/>
        <sz val="10"/>
        <color theme="1"/>
        <rFont val="맑은 고딕"/>
        <family val="3"/>
        <charset val="129"/>
        <scheme val="minor"/>
      </rPr>
      <t>LED.max.peak</t>
    </r>
    <r>
      <rPr>
        <b/>
        <sz val="10"/>
        <color theme="1"/>
        <rFont val="맑은 고딕"/>
        <family val="3"/>
        <charset val="129"/>
        <scheme val="minor"/>
      </rPr>
      <t>=</t>
    </r>
    <phoneticPr fontId="1" type="noConversion"/>
  </si>
  <si>
    <r>
      <t>I</t>
    </r>
    <r>
      <rPr>
        <b/>
        <vertAlign val="subscript"/>
        <sz val="10"/>
        <color theme="1"/>
        <rFont val="맑은 고딕"/>
        <family val="3"/>
        <charset val="129"/>
        <scheme val="minor"/>
      </rPr>
      <t>LED.min.peak</t>
    </r>
    <r>
      <rPr>
        <b/>
        <sz val="10"/>
        <color theme="1"/>
        <rFont val="맑은 고딕"/>
        <family val="3"/>
        <charset val="129"/>
        <scheme val="minor"/>
      </rPr>
      <t>=</t>
    </r>
    <phoneticPr fontId="1" type="noConversion"/>
  </si>
  <si>
    <t>Diode</t>
    <phoneticPr fontId="1" type="noConversion"/>
  </si>
  <si>
    <t xml:space="preserve">Voltage of Cathode to Anode </t>
    <phoneticPr fontId="1" type="noConversion"/>
  </si>
  <si>
    <t>Peak Current of MOSFET</t>
    <phoneticPr fontId="1" type="noConversion"/>
  </si>
  <si>
    <t>RMS Current of MOSFET</t>
    <phoneticPr fontId="1" type="noConversion"/>
  </si>
  <si>
    <t>Peak Current of Diode</t>
    <phoneticPr fontId="1" type="noConversion"/>
  </si>
  <si>
    <t>RMS Current of Diode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</si>
</sst>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_ 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i/>
      <sz val="10"/>
      <color theme="0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vertAlign val="subscript"/>
      <sz val="10"/>
      <color theme="1"/>
      <name val="맑은 고딕"/>
      <family val="3"/>
      <charset val="129"/>
      <scheme val="minor"/>
    </font>
    <font>
      <b/>
      <i/>
      <sz val="10"/>
      <color theme="0"/>
      <name val="맑은 고딕"/>
      <family val="3"/>
      <charset val="129"/>
    </font>
    <font>
      <b/>
      <sz val="10"/>
      <color rgb="FF0000FF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3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3" fillId="2" borderId="1" xfId="0" applyFont="1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3" fillId="0" borderId="1" xfId="0" applyFont="1" applyBorder="1" applyProtection="1">
      <alignment vertical="center"/>
      <protection hidden="1"/>
    </xf>
    <xf numFmtId="0" fontId="6" fillId="0" borderId="1" xfId="0" applyFont="1" applyBorder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10" fillId="7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Protection="1">
      <alignment vertical="center"/>
      <protection hidden="1"/>
    </xf>
    <xf numFmtId="0" fontId="2" fillId="3" borderId="1" xfId="0" applyFont="1" applyFill="1" applyBorder="1" applyAlignment="1" applyProtection="1">
      <alignment horizontal="right" vertical="center"/>
      <protection hidden="1"/>
    </xf>
    <xf numFmtId="0" fontId="7" fillId="8" borderId="1" xfId="0" applyFont="1" applyFill="1" applyBorder="1" applyProtection="1">
      <alignment vertical="center"/>
      <protection hidden="1"/>
    </xf>
    <xf numFmtId="0" fontId="4" fillId="0" borderId="1" xfId="0" applyFont="1" applyFill="1" applyBorder="1" applyProtection="1">
      <alignment vertical="center"/>
      <protection hidden="1"/>
    </xf>
    <xf numFmtId="0" fontId="14" fillId="0" borderId="1" xfId="0" applyFont="1" applyBorder="1" applyProtection="1">
      <alignment vertical="center"/>
      <protection hidden="1"/>
    </xf>
    <xf numFmtId="0" fontId="15" fillId="0" borderId="1" xfId="0" applyFont="1" applyBorder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Border="1" applyProtection="1">
      <alignment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right" vertical="center"/>
      <protection hidden="1"/>
    </xf>
    <xf numFmtId="176" fontId="9" fillId="5" borderId="1" xfId="0" applyNumberFormat="1" applyFont="1" applyFill="1" applyBorder="1" applyProtection="1">
      <alignment vertical="center"/>
      <protection hidden="1"/>
    </xf>
    <xf numFmtId="176" fontId="9" fillId="5" borderId="1" xfId="0" applyNumberFormat="1" applyFont="1" applyFill="1" applyBorder="1" applyAlignment="1" applyProtection="1">
      <alignment horizontal="right" vertical="center"/>
      <protection hidden="1"/>
    </xf>
    <xf numFmtId="176" fontId="9" fillId="0" borderId="1" xfId="0" applyNumberFormat="1" applyFont="1" applyBorder="1" applyProtection="1">
      <alignment vertical="center"/>
      <protection hidden="1"/>
    </xf>
    <xf numFmtId="0" fontId="10" fillId="7" borderId="2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200026</xdr:colOff>
      <xdr:row>1</xdr:row>
      <xdr:rowOff>266705</xdr:rowOff>
    </xdr:from>
    <xdr:to>
      <xdr:col>9</xdr:col>
      <xdr:colOff>542925</xdr:colOff>
      <xdr:row>4</xdr:row>
      <xdr:rowOff>76203</xdr:rowOff>
    </xdr:to>
    <xdr:cxnSp macro="">
      <xdr:nvCxnSpPr>
        <xdr:cNvPr id="10" name="구부러진 연결선 9"/>
        <xdr:cNvCxnSpPr/>
      </xdr:nvCxnSpPr>
      <xdr:spPr>
        <a:xfrm rot="5400000">
          <a:off x="7562852" y="619129"/>
          <a:ext cx="552448" cy="342899"/>
        </a:xfrm>
        <a:prstGeom prst="curvedConnector3">
          <a:avLst>
            <a:gd name="adj1" fmla="val 50000"/>
          </a:avLst>
        </a:prstGeom>
        <a:ln w="22225">
          <a:solidFill>
            <a:srgbClr val="0000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409580</xdr:colOff>
      <xdr:row>1</xdr:row>
      <xdr:rowOff>295274</xdr:rowOff>
    </xdr:from>
    <xdr:to>
      <xdr:col>10</xdr:col>
      <xdr:colOff>495301</xdr:colOff>
      <xdr:row>7</xdr:row>
      <xdr:rowOff>38101</xdr:rowOff>
    </xdr:to>
    <xdr:cxnSp macro="">
      <xdr:nvCxnSpPr>
        <xdr:cNvPr id="14" name="구부러진 연결선 13"/>
        <xdr:cNvCxnSpPr/>
      </xdr:nvCxnSpPr>
      <xdr:spPr>
        <a:xfrm rot="5400000">
          <a:off x="7700964" y="719140"/>
          <a:ext cx="1114427" cy="761996"/>
        </a:xfrm>
        <a:prstGeom prst="curvedConnector3">
          <a:avLst>
            <a:gd name="adj1" fmla="val 50000"/>
          </a:avLst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K25"/>
  <sheetViews>
    <sheetView tabSelected="1" zoomScaleNormal="100" workbookViewId="0">
      <selection activeCell="F5" sqref="F5"/>
    </sheetView>
  </sheetViews>
  <sheetFormatPr defaultColWidth="9" defaultRowHeight="16.5"/>
  <cols>
    <col min="1" max="1" width="2.125" style="2" customWidth="1"/>
    <col min="2" max="2" width="2.25" style="2" customWidth="1"/>
    <col min="3" max="3" width="12.625" style="2" customWidth="1"/>
    <col min="4" max="4" width="24.625" style="3" customWidth="1"/>
    <col min="5" max="5" width="13.375" style="4" customWidth="1"/>
    <col min="6" max="6" width="14.625" style="5" customWidth="1"/>
    <col min="7" max="7" width="10.625" style="5" customWidth="1"/>
    <col min="8" max="9" width="8.875" style="5" customWidth="1"/>
    <col min="10" max="10" width="8.875" style="2" customWidth="1"/>
    <col min="11" max="11" width="8.875" style="6" customWidth="1"/>
    <col min="12" max="32" width="8.875" style="2" customWidth="1"/>
    <col min="33" max="16384" width="9" style="2"/>
  </cols>
  <sheetData>
    <row r="1" spans="3:11" ht="19.5" customHeight="1"/>
    <row r="2" spans="3:11" ht="30" customHeight="1">
      <c r="C2" s="25" t="s">
        <v>27</v>
      </c>
      <c r="D2" s="23"/>
      <c r="E2" s="23"/>
      <c r="F2" s="23"/>
      <c r="G2" s="24"/>
      <c r="I2" s="12"/>
      <c r="J2" s="13">
        <f>(F13)*10^-3</f>
        <v>1.4375</v>
      </c>
      <c r="K2" s="14">
        <f>F14*10^-3</f>
        <v>1.0625</v>
      </c>
    </row>
    <row r="3" spans="3:11" ht="4.5" customHeight="1">
      <c r="H3" s="7"/>
      <c r="I3" s="12"/>
    </row>
    <row r="4" spans="3:11" ht="24" customHeight="1">
      <c r="C4" s="22" t="s">
        <v>0</v>
      </c>
      <c r="D4" s="23"/>
      <c r="E4" s="24"/>
      <c r="F4" s="8" t="s">
        <v>1</v>
      </c>
      <c r="G4" s="8" t="s">
        <v>2</v>
      </c>
      <c r="H4" s="9"/>
      <c r="I4" s="9"/>
    </row>
    <row r="5" spans="3:11">
      <c r="C5" s="26" t="s">
        <v>3</v>
      </c>
      <c r="D5" s="27"/>
      <c r="E5" s="10" t="s">
        <v>30</v>
      </c>
      <c r="F5" s="1">
        <v>42</v>
      </c>
      <c r="G5" s="11" t="s">
        <v>36</v>
      </c>
      <c r="H5" s="12"/>
      <c r="I5" s="12"/>
    </row>
    <row r="6" spans="3:11">
      <c r="C6" s="26" t="s">
        <v>28</v>
      </c>
      <c r="D6" s="27"/>
      <c r="E6" s="10" t="s">
        <v>29</v>
      </c>
      <c r="F6" s="1">
        <v>40</v>
      </c>
      <c r="G6" s="11" t="s">
        <v>36</v>
      </c>
      <c r="H6" s="12"/>
      <c r="I6" s="12"/>
    </row>
    <row r="7" spans="3:11">
      <c r="C7" s="26" t="s">
        <v>4</v>
      </c>
      <c r="D7" s="27"/>
      <c r="E7" s="10" t="s">
        <v>11</v>
      </c>
      <c r="F7" s="1">
        <v>1250</v>
      </c>
      <c r="G7" s="11" t="s">
        <v>23</v>
      </c>
      <c r="H7" s="12"/>
      <c r="I7" s="12"/>
    </row>
    <row r="8" spans="3:11">
      <c r="C8" s="26" t="s">
        <v>5</v>
      </c>
      <c r="D8" s="27"/>
      <c r="E8" s="10" t="s">
        <v>12</v>
      </c>
      <c r="F8" s="1">
        <v>3</v>
      </c>
      <c r="G8" s="11" t="s">
        <v>20</v>
      </c>
      <c r="H8" s="12"/>
      <c r="I8" s="12"/>
    </row>
    <row r="9" spans="3:11">
      <c r="C9" s="26" t="s">
        <v>6</v>
      </c>
      <c r="D9" s="27"/>
      <c r="E9" s="10" t="s">
        <v>13</v>
      </c>
      <c r="F9" s="1">
        <v>12</v>
      </c>
      <c r="G9" s="11" t="s">
        <v>24</v>
      </c>
      <c r="H9" s="12"/>
      <c r="I9" s="12"/>
    </row>
    <row r="10" spans="3:11">
      <c r="C10" s="26" t="s">
        <v>7</v>
      </c>
      <c r="D10" s="27"/>
      <c r="E10" s="10" t="s">
        <v>14</v>
      </c>
      <c r="F10" s="1">
        <v>300</v>
      </c>
      <c r="G10" s="11" t="s">
        <v>22</v>
      </c>
      <c r="H10" s="12"/>
      <c r="I10" s="12"/>
    </row>
    <row r="11" spans="3:11" ht="3.75" customHeight="1">
      <c r="C11" s="15"/>
      <c r="D11" s="15"/>
      <c r="G11" s="16"/>
      <c r="H11" s="9"/>
    </row>
    <row r="12" spans="3:11">
      <c r="C12" s="28" t="s">
        <v>35</v>
      </c>
      <c r="D12" s="17" t="s">
        <v>9</v>
      </c>
      <c r="E12" s="18" t="s">
        <v>16</v>
      </c>
      <c r="F12" s="19">
        <f>F8*F9</f>
        <v>36</v>
      </c>
      <c r="G12" s="11" t="s">
        <v>36</v>
      </c>
      <c r="H12" s="12"/>
    </row>
    <row r="13" spans="3:11">
      <c r="C13" s="29"/>
      <c r="D13" s="17" t="s">
        <v>38</v>
      </c>
      <c r="E13" s="18" t="s">
        <v>46</v>
      </c>
      <c r="F13" s="19">
        <f>F7+F7*0.15</f>
        <v>1437.5</v>
      </c>
      <c r="G13" s="11" t="s">
        <v>37</v>
      </c>
      <c r="H13" s="12"/>
    </row>
    <row r="14" spans="3:11">
      <c r="C14" s="29"/>
      <c r="D14" s="17" t="s">
        <v>39</v>
      </c>
      <c r="E14" s="18" t="s">
        <v>47</v>
      </c>
      <c r="F14" s="19">
        <f>F7-F7*0.15</f>
        <v>1062.5</v>
      </c>
      <c r="G14" s="11" t="s">
        <v>37</v>
      </c>
      <c r="H14" s="12"/>
    </row>
    <row r="15" spans="3:11">
      <c r="C15" s="29"/>
      <c r="D15" s="17" t="s">
        <v>31</v>
      </c>
      <c r="E15" s="18" t="s">
        <v>32</v>
      </c>
      <c r="F15" s="20">
        <f>IF(F12&gt;F6,"Error",(F12/F6)*100)</f>
        <v>90</v>
      </c>
      <c r="G15" s="11" t="s">
        <v>21</v>
      </c>
      <c r="H15" s="12"/>
    </row>
    <row r="16" spans="3:11">
      <c r="C16" s="30"/>
      <c r="D16" s="17" t="s">
        <v>8</v>
      </c>
      <c r="E16" s="18" t="s">
        <v>15</v>
      </c>
      <c r="F16" s="20">
        <f>IF(F12&gt;F5,"Error",(F12/F5)*100)</f>
        <v>85.714285714285708</v>
      </c>
      <c r="G16" s="11" t="s">
        <v>21</v>
      </c>
      <c r="H16" s="12"/>
    </row>
    <row r="17" spans="3:8" ht="3.75" customHeight="1">
      <c r="C17" s="3"/>
      <c r="F17" s="21"/>
      <c r="H17" s="12"/>
    </row>
    <row r="18" spans="3:8">
      <c r="C18" s="17" t="s">
        <v>33</v>
      </c>
      <c r="D18" s="17" t="s">
        <v>10</v>
      </c>
      <c r="E18" s="18" t="s">
        <v>17</v>
      </c>
      <c r="F18" s="19">
        <f>((F12*(1-(F12/F5)))/(0.3*F7*10^-3*F10*10^3))*10^3</f>
        <v>4.5714285714285721E-2</v>
      </c>
      <c r="G18" s="11" t="s">
        <v>25</v>
      </c>
    </row>
    <row r="19" spans="3:8">
      <c r="C19" s="17" t="s">
        <v>34</v>
      </c>
      <c r="D19" s="17" t="s">
        <v>18</v>
      </c>
      <c r="E19" s="18" t="s">
        <v>19</v>
      </c>
      <c r="F19" s="19">
        <f>0.2/(F7*10^-3)</f>
        <v>0.16</v>
      </c>
      <c r="G19" s="11" t="s">
        <v>26</v>
      </c>
    </row>
    <row r="20" spans="3:8">
      <c r="C20" s="28" t="s">
        <v>40</v>
      </c>
      <c r="D20" s="17" t="s">
        <v>41</v>
      </c>
      <c r="E20" s="18" t="s">
        <v>43</v>
      </c>
      <c r="F20" s="19">
        <f>F5</f>
        <v>42</v>
      </c>
      <c r="G20" s="11" t="s">
        <v>36</v>
      </c>
    </row>
    <row r="21" spans="3:8">
      <c r="C21" s="29"/>
      <c r="D21" s="17" t="s">
        <v>50</v>
      </c>
      <c r="E21" s="18" t="s">
        <v>45</v>
      </c>
      <c r="F21" s="19">
        <f>F13</f>
        <v>1437.5</v>
      </c>
      <c r="G21" s="11" t="s">
        <v>42</v>
      </c>
    </row>
    <row r="22" spans="3:8">
      <c r="C22" s="30"/>
      <c r="D22" s="17" t="s">
        <v>51</v>
      </c>
      <c r="E22" s="18" t="s">
        <v>44</v>
      </c>
      <c r="F22" s="19">
        <f>F7*F15*10^-2</f>
        <v>1125</v>
      </c>
      <c r="G22" s="11" t="s">
        <v>42</v>
      </c>
    </row>
    <row r="23" spans="3:8">
      <c r="C23" s="28" t="s">
        <v>48</v>
      </c>
      <c r="D23" s="17" t="s">
        <v>49</v>
      </c>
      <c r="E23" s="18" t="s">
        <v>43</v>
      </c>
      <c r="F23" s="19">
        <f>F5</f>
        <v>42</v>
      </c>
      <c r="G23" s="11" t="s">
        <v>36</v>
      </c>
    </row>
    <row r="24" spans="3:8">
      <c r="C24" s="29"/>
      <c r="D24" s="17" t="s">
        <v>52</v>
      </c>
      <c r="E24" s="18" t="s">
        <v>45</v>
      </c>
      <c r="F24" s="19">
        <f>F13</f>
        <v>1437.5</v>
      </c>
      <c r="G24" s="11" t="s">
        <v>42</v>
      </c>
    </row>
    <row r="25" spans="3:8">
      <c r="C25" s="30"/>
      <c r="D25" s="17" t="s">
        <v>53</v>
      </c>
      <c r="E25" s="18" t="s">
        <v>44</v>
      </c>
      <c r="F25" s="19">
        <f>F7*(1-F15*10^-2)</f>
        <v>124.99999999999997</v>
      </c>
      <c r="G25" s="11" t="s">
        <v>42</v>
      </c>
    </row>
  </sheetData>
  <sheetProtection sheet="1" objects="1" scenarios="1" selectLockedCells="1"/>
  <mergeCells count="11">
    <mergeCell ref="C23:C25"/>
    <mergeCell ref="C5:D5"/>
    <mergeCell ref="C6:D6"/>
    <mergeCell ref="C7:D7"/>
    <mergeCell ref="C8:D8"/>
    <mergeCell ref="C9:D9"/>
    <mergeCell ref="C4:E4"/>
    <mergeCell ref="C2:G2"/>
    <mergeCell ref="C10:D10"/>
    <mergeCell ref="C12:C16"/>
    <mergeCell ref="C20:C22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oleObjects>
    <oleObject progId="Visio.Drawing.11" shapeId="1027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인덕터계산</vt:lpstr>
      <vt:lpstr>Sheet2</vt:lpstr>
      <vt:lpstr>Sheet3</vt:lpstr>
    </vt:vector>
  </TitlesOfParts>
  <Company>Fairchild Semiconductor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</dc:creator>
  <cp:lastModifiedBy>desktop</cp:lastModifiedBy>
  <dcterms:created xsi:type="dcterms:W3CDTF">2010-09-14T22:38:10Z</dcterms:created>
  <dcterms:modified xsi:type="dcterms:W3CDTF">2017-04-13T05:43:32Z</dcterms:modified>
</cp:coreProperties>
</file>